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8" windowWidth="14808" windowHeight="8016"/>
  </bookViews>
  <sheets>
    <sheet name="Propuesta Serv con Terminal" sheetId="1" r:id="rId1"/>
  </sheets>
  <calcPr calcId="125725"/>
</workbook>
</file>

<file path=xl/calcChain.xml><?xml version="1.0" encoding="utf-8"?>
<calcChain xmlns="http://schemas.openxmlformats.org/spreadsheetml/2006/main">
  <c r="D46" i="1"/>
  <c r="D64"/>
  <c r="D63"/>
  <c r="D62"/>
  <c r="D61"/>
  <c r="D59"/>
  <c r="D48"/>
  <c r="D47"/>
  <c r="F39"/>
  <c r="F38"/>
  <c r="F37"/>
  <c r="F36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41" l="1"/>
  <c r="F74" s="1"/>
</calcChain>
</file>

<file path=xl/sharedStrings.xml><?xml version="1.0" encoding="utf-8"?>
<sst xmlns="http://schemas.openxmlformats.org/spreadsheetml/2006/main" count="70" uniqueCount="67">
  <si>
    <t>Ambito</t>
  </si>
  <si>
    <t>Móvil distinto Operador</t>
  </si>
  <si>
    <t>Fijo</t>
  </si>
  <si>
    <t>Internacional</t>
  </si>
  <si>
    <t>Zona 1: Europa y Rusia</t>
  </si>
  <si>
    <t>Zona 2: Magreb</t>
  </si>
  <si>
    <t>Zona 3: América (excepto Cuba)</t>
  </si>
  <si>
    <t>Zona 4: Resto de África, Asia, Oceanía y Cuba</t>
  </si>
  <si>
    <t>Zona 5: Andorra</t>
  </si>
  <si>
    <t>Móvil mismo Operador</t>
  </si>
  <si>
    <t>Roaming Datos</t>
  </si>
  <si>
    <t>MDM</t>
  </si>
  <si>
    <t>Importe Base Imponible</t>
  </si>
  <si>
    <t>Servicio de Datos (€/mes)</t>
  </si>
  <si>
    <t>Servicio de Voz GSM y Primarios (€/segundo)</t>
  </si>
  <si>
    <t>24 Horas - Zona 2-50mb</t>
  </si>
  <si>
    <t>24 Horas - Zona 3-50mb</t>
  </si>
  <si>
    <t>24 Horas - Zona 4-50mb</t>
  </si>
  <si>
    <t>ANEXO II: PROPUESTA ECONOMICA SERVICIO TELEFONIA MOVIL Y DATOS CON TERMINAL</t>
  </si>
  <si>
    <t>Ampliación de Datos</t>
  </si>
  <si>
    <t>MB en exceso</t>
  </si>
  <si>
    <t xml:space="preserve">MB en defecto </t>
  </si>
  <si>
    <t>LOTE II: SERVICIO DE TELEFONIA MOVIL</t>
  </si>
  <si>
    <t>Roaming</t>
  </si>
  <si>
    <t>Roaming Recibido Zona 1: (Roaming Zona = Precio Nacional)</t>
  </si>
  <si>
    <t>Roaming Recibido Zona 2: </t>
  </si>
  <si>
    <t>Roaming Recibido Zona 3: </t>
  </si>
  <si>
    <t>Roaming Realizado Zona 1 a Zona 1: (Roaming Zona = Precio Nacional)</t>
  </si>
  <si>
    <t>Roaming Realizado Zona 1 a Zona 2: </t>
  </si>
  <si>
    <t>Roaming Realizado Zona 1 a Zona 3: </t>
  </si>
  <si>
    <t>Roaming Realizado Zona 2 a Zona 1: (Roaming Zona = Precio Nacional)</t>
  </si>
  <si>
    <t>Roaming Realizado Zona 2 a Zona 2: </t>
  </si>
  <si>
    <t>Roaming Realizado Zona 2 a Zona 3: </t>
  </si>
  <si>
    <t>Roaming Realizado Zona 3 a Zona 1: (Roaming Zona = Precio Nacional)</t>
  </si>
  <si>
    <t>Roaming Realizado Zona 3 a Zona 2: </t>
  </si>
  <si>
    <t>Roaming Realizado Zona 3 a Zona 3: </t>
  </si>
  <si>
    <t>Números Especiales 901</t>
  </si>
  <si>
    <t>Números Especiales 902</t>
  </si>
  <si>
    <t>Internas a Móvil y Fijo</t>
  </si>
  <si>
    <t>Dicta SMS</t>
  </si>
  <si>
    <t>Servicio Rellamada</t>
  </si>
  <si>
    <t>Desvío móvil</t>
  </si>
  <si>
    <t>Desvío fijo</t>
  </si>
  <si>
    <t>Mensual - MUNDO - 400mb (TODAS LAS ZONAS MUNDO Excepto CUBA)</t>
  </si>
  <si>
    <t>MB CUBA (11,33€/MB)</t>
  </si>
  <si>
    <t>Licitador:</t>
  </si>
  <si>
    <t>nº de segundos / mes</t>
  </si>
  <si>
    <t>Nº de llamadas / mes</t>
  </si>
  <si>
    <t>Nº de lineas con datos</t>
  </si>
  <si>
    <t>Precio Establecimiento Base Imp.</t>
  </si>
  <si>
    <t>€ segundo base imp.</t>
  </si>
  <si>
    <t>Importe total base imp. €/año</t>
  </si>
  <si>
    <t>Imp. Uni Base imp.</t>
  </si>
  <si>
    <t>MMS</t>
  </si>
  <si>
    <t>SMS</t>
  </si>
  <si>
    <t>Subtotal Servicios de datos €/año (Coste total bolsa o tarifa de datos + MDM):</t>
  </si>
  <si>
    <t>Subtotal servicios de voz GSM y primarios €/año</t>
  </si>
  <si>
    <t>Total Lote II Telefonia móvil con terminales €/año</t>
  </si>
  <si>
    <t>Tarifa Datos Móviles 10GB</t>
  </si>
  <si>
    <t>TP Smartphone Advanced</t>
  </si>
  <si>
    <t>TP Smartphone Edición Business</t>
  </si>
  <si>
    <t>Tarifa Datos Móviles 10GB, Tarifa Datos Móviles 10GB, Módem USB</t>
  </si>
  <si>
    <t>TP Smartphone Advanced, TP Smartphone Advanced, Módem USB</t>
  </si>
  <si>
    <r>
      <t>Bolsa de datos 0,4 TB al mes</t>
    </r>
    <r>
      <rPr>
        <b/>
        <sz val="11"/>
        <rFont val="Calibri"/>
        <family val="2"/>
        <scheme val="minor"/>
      </rPr>
      <t xml:space="preserve"> (Bolsa COMUN trafico NACIONAL + ZONA 1)</t>
    </r>
  </si>
  <si>
    <t>Internet Contigo Express</t>
  </si>
  <si>
    <t>Plan Datos 1</t>
  </si>
  <si>
    <t>Plan datos Empresas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</si>
</sst>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#,##0.0000"/>
    <numFmt numFmtId="165" formatCode="0.00000"/>
    <numFmt numFmtId="166" formatCode="0.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name val="Calibri"/>
      <family val="2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</font>
    <font>
      <u/>
      <sz val="8"/>
      <name val="Calibri"/>
      <family val="2"/>
      <scheme val="minor"/>
    </font>
    <font>
      <u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164" fontId="0" fillId="0" borderId="0" xfId="0" applyNumberFormat="1" applyAlignment="1"/>
    <xf numFmtId="3" fontId="7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/>
    <xf numFmtId="165" fontId="8" fillId="0" borderId="1" xfId="0" applyNumberFormat="1" applyFont="1" applyBorder="1"/>
    <xf numFmtId="165" fontId="0" fillId="0" borderId="1" xfId="0" applyNumberFormat="1" applyFont="1" applyFill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/>
    <xf numFmtId="4" fontId="9" fillId="0" borderId="0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center" wrapText="1"/>
    </xf>
    <xf numFmtId="4" fontId="9" fillId="0" borderId="0" xfId="1" applyNumberFormat="1" applyFont="1" applyBorder="1" applyAlignment="1">
      <alignment horizontal="right"/>
    </xf>
    <xf numFmtId="164" fontId="9" fillId="0" borderId="0" xfId="0" applyNumberFormat="1" applyFont="1" applyAlignment="1"/>
    <xf numFmtId="0" fontId="11" fillId="0" borderId="1" xfId="0" applyFont="1" applyBorder="1" applyAlignment="1">
      <alignment horizontal="left" indent="2"/>
    </xf>
    <xf numFmtId="3" fontId="12" fillId="0" borderId="1" xfId="0" applyNumberFormat="1" applyFont="1" applyBorder="1" applyAlignment="1">
      <alignment vertical="center" wrapText="1"/>
    </xf>
    <xf numFmtId="165" fontId="11" fillId="0" borderId="1" xfId="0" applyNumberFormat="1" applyFont="1" applyFill="1" applyBorder="1"/>
    <xf numFmtId="4" fontId="11" fillId="0" borderId="1" xfId="0" applyNumberFormat="1" applyFont="1" applyBorder="1"/>
    <xf numFmtId="0" fontId="11" fillId="0" borderId="1" xfId="0" applyFont="1" applyBorder="1" applyAlignment="1">
      <alignment horizontal="left" vertical="center" wrapText="1" indent="2"/>
    </xf>
    <xf numFmtId="0" fontId="13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11" fillId="0" borderId="0" xfId="0" applyFont="1"/>
    <xf numFmtId="0" fontId="11" fillId="0" borderId="4" xfId="0" applyFont="1" applyBorder="1"/>
    <xf numFmtId="4" fontId="11" fillId="0" borderId="3" xfId="0" applyNumberFormat="1" applyFont="1" applyBorder="1"/>
    <xf numFmtId="4" fontId="11" fillId="0" borderId="0" xfId="0" applyNumberFormat="1" applyFont="1"/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right" vertical="center"/>
    </xf>
    <xf numFmtId="4" fontId="11" fillId="0" borderId="0" xfId="1" applyNumberFormat="1" applyFont="1" applyBorder="1" applyAlignment="1">
      <alignment horizontal="right" vertical="center"/>
    </xf>
    <xf numFmtId="0" fontId="13" fillId="0" borderId="0" xfId="0" applyFont="1"/>
    <xf numFmtId="2" fontId="14" fillId="2" borderId="5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11" fillId="0" borderId="1" xfId="1" applyNumberFormat="1" applyFont="1" applyBorder="1" applyAlignment="1">
      <alignment horizontal="right" vertical="center"/>
    </xf>
    <xf numFmtId="164" fontId="11" fillId="0" borderId="0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right"/>
    </xf>
    <xf numFmtId="0" fontId="4" fillId="0" borderId="1" xfId="0" applyFont="1" applyBorder="1"/>
    <xf numFmtId="0" fontId="11" fillId="0" borderId="2" xfId="0" applyFont="1" applyBorder="1"/>
    <xf numFmtId="164" fontId="11" fillId="0" borderId="3" xfId="0" applyNumberFormat="1" applyFont="1" applyBorder="1" applyAlignment="1"/>
    <xf numFmtId="4" fontId="11" fillId="0" borderId="0" xfId="1" applyNumberFormat="1" applyFont="1" applyBorder="1" applyAlignment="1">
      <alignment horizontal="right"/>
    </xf>
    <xf numFmtId="164" fontId="11" fillId="0" borderId="0" xfId="0" applyNumberFormat="1" applyFont="1" applyAlignment="1"/>
    <xf numFmtId="164" fontId="11" fillId="0" borderId="4" xfId="0" applyNumberFormat="1" applyFont="1" applyBorder="1" applyAlignment="1"/>
    <xf numFmtId="0" fontId="7" fillId="0" borderId="0" xfId="0" applyFont="1"/>
    <xf numFmtId="0" fontId="12" fillId="0" borderId="0" xfId="0" applyFont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indent="2"/>
    </xf>
    <xf numFmtId="0" fontId="10" fillId="0" borderId="0" xfId="0" applyFont="1"/>
    <xf numFmtId="0" fontId="12" fillId="0" borderId="4" xfId="0" applyFont="1" applyBorder="1"/>
    <xf numFmtId="2" fontId="16" fillId="2" borderId="1" xfId="0" applyNumberFormat="1" applyFont="1" applyFill="1" applyBorder="1" applyAlignment="1">
      <alignment horizontal="center" vertical="center" wrapText="1"/>
    </xf>
    <xf numFmtId="2" fontId="17" fillId="2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/>
    <xf numFmtId="0" fontId="12" fillId="0" borderId="7" xfId="0" applyFont="1" applyBorder="1"/>
    <xf numFmtId="0" fontId="19" fillId="0" borderId="1" xfId="0" applyFont="1" applyBorder="1"/>
    <xf numFmtId="0" fontId="12" fillId="0" borderId="1" xfId="0" applyFont="1" applyBorder="1"/>
    <xf numFmtId="165" fontId="0" fillId="0" borderId="8" xfId="0" applyNumberFormat="1" applyFont="1" applyBorder="1"/>
    <xf numFmtId="166" fontId="0" fillId="0" borderId="8" xfId="0" applyNumberFormat="1" applyFont="1" applyBorder="1"/>
    <xf numFmtId="165" fontId="0" fillId="0" borderId="8" xfId="0" applyNumberFormat="1" applyFont="1" applyBorder="1"/>
    <xf numFmtId="166" fontId="0" fillId="0" borderId="8" xfId="0" applyNumberFormat="1" applyFont="1" applyBorder="1"/>
    <xf numFmtId="165" fontId="0" fillId="0" borderId="9" xfId="0" applyNumberFormat="1" applyFont="1" applyFill="1" applyBorder="1"/>
    <xf numFmtId="166" fontId="0" fillId="0" borderId="9" xfId="0" applyNumberFormat="1" applyFont="1" applyFill="1" applyBorder="1"/>
    <xf numFmtId="165" fontId="0" fillId="0" borderId="9" xfId="0" applyNumberFormat="1" applyFont="1" applyFill="1" applyBorder="1"/>
    <xf numFmtId="166" fontId="0" fillId="0" borderId="9" xfId="0" applyNumberFormat="1" applyFont="1" applyFill="1" applyBorder="1"/>
    <xf numFmtId="165" fontId="0" fillId="0" borderId="9" xfId="0" applyNumberFormat="1" applyFont="1" applyFill="1" applyBorder="1"/>
    <xf numFmtId="166" fontId="0" fillId="0" borderId="9" xfId="0" applyNumberFormat="1" applyFont="1" applyFill="1" applyBorder="1"/>
    <xf numFmtId="165" fontId="0" fillId="0" borderId="10" xfId="0" applyNumberFormat="1" applyFont="1" applyFill="1" applyBorder="1"/>
    <xf numFmtId="166" fontId="0" fillId="0" borderId="9" xfId="0" applyNumberFormat="1" applyFont="1" applyFill="1" applyBorder="1"/>
    <xf numFmtId="166" fontId="0" fillId="0" borderId="9" xfId="0" applyNumberFormat="1" applyFont="1" applyFill="1" applyBorder="1"/>
    <xf numFmtId="165" fontId="0" fillId="0" borderId="10" xfId="0" applyNumberFormat="1" applyFont="1" applyFill="1" applyBorder="1"/>
    <xf numFmtId="165" fontId="0" fillId="0" borderId="10" xfId="0" applyNumberFormat="1" applyFont="1" applyFill="1" applyBorder="1"/>
    <xf numFmtId="166" fontId="0" fillId="0" borderId="9" xfId="0" applyNumberFormat="1" applyFont="1" applyFill="1" applyBorder="1"/>
    <xf numFmtId="165" fontId="0" fillId="0" borderId="10" xfId="0" applyNumberFormat="1" applyFont="1" applyFill="1" applyBorder="1"/>
    <xf numFmtId="166" fontId="0" fillId="0" borderId="9" xfId="0" applyNumberFormat="1" applyFont="1" applyFill="1" applyBorder="1"/>
    <xf numFmtId="165" fontId="0" fillId="0" borderId="10" xfId="0" applyNumberFormat="1" applyFont="1" applyFill="1" applyBorder="1"/>
    <xf numFmtId="166" fontId="0" fillId="0" borderId="9" xfId="0" applyNumberFormat="1" applyFont="1" applyFill="1" applyBorder="1"/>
    <xf numFmtId="165" fontId="0" fillId="0" borderId="10" xfId="0" applyNumberFormat="1" applyFont="1" applyFill="1" applyBorder="1"/>
    <xf numFmtId="166" fontId="0" fillId="0" borderId="9" xfId="0" applyNumberFormat="1" applyFont="1" applyFill="1" applyBorder="1"/>
    <xf numFmtId="0" fontId="0" fillId="2" borderId="1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3" fillId="0" borderId="11" xfId="0" applyFont="1" applyBorder="1"/>
    <xf numFmtId="0" fontId="15" fillId="0" borderId="1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3" fillId="0" borderId="5" xfId="0" applyFont="1" applyBorder="1"/>
    <xf numFmtId="0" fontId="18" fillId="0" borderId="5" xfId="0" applyFont="1" applyBorder="1"/>
    <xf numFmtId="0" fontId="15" fillId="0" borderId="11" xfId="0" applyFont="1" applyBorder="1" applyAlignment="1">
      <alignment vertical="center"/>
    </xf>
    <xf numFmtId="0" fontId="12" fillId="0" borderId="13" xfId="0" applyFont="1" applyBorder="1"/>
    <xf numFmtId="0" fontId="11" fillId="0" borderId="14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topLeftCell="A40" workbookViewId="0">
      <selection activeCell="A46" sqref="A46"/>
    </sheetView>
  </sheetViews>
  <sheetFormatPr baseColWidth="10" defaultColWidth="8.88671875" defaultRowHeight="14.4"/>
  <cols>
    <col min="1" max="1" width="56.77734375" customWidth="1"/>
    <col min="2" max="2" width="11.33203125" style="52" customWidth="1"/>
    <col min="3" max="3" width="11.5546875" bestFit="1" customWidth="1"/>
    <col min="4" max="4" width="16.77734375" style="2" customWidth="1"/>
    <col min="5" max="6" width="10.44140625" customWidth="1"/>
  </cols>
  <sheetData>
    <row r="1" spans="1:6" ht="18">
      <c r="A1" s="89" t="s">
        <v>18</v>
      </c>
      <c r="B1" s="89"/>
      <c r="C1" s="89"/>
      <c r="D1" s="89"/>
      <c r="E1" s="89"/>
      <c r="F1" s="89"/>
    </row>
    <row r="2" spans="1:6" ht="18">
      <c r="A2" s="89" t="s">
        <v>22</v>
      </c>
      <c r="B2" s="89"/>
      <c r="C2" s="89"/>
      <c r="D2" s="89"/>
      <c r="E2" s="89"/>
      <c r="F2" s="89"/>
    </row>
    <row r="6" spans="1:6" ht="14.55" customHeight="1">
      <c r="A6" s="1" t="s">
        <v>14</v>
      </c>
      <c r="D6" s="86" t="s">
        <v>45</v>
      </c>
      <c r="E6" s="86"/>
      <c r="F6" s="86"/>
    </row>
    <row r="7" spans="1:6" ht="15" customHeight="1">
      <c r="D7" s="86" t="s">
        <v>12</v>
      </c>
      <c r="E7" s="86"/>
      <c r="F7" s="86"/>
    </row>
    <row r="8" spans="1:6" ht="36.6" thickBot="1">
      <c r="A8" s="7" t="s">
        <v>0</v>
      </c>
      <c r="B8" s="58" t="s">
        <v>47</v>
      </c>
      <c r="C8" s="7" t="s">
        <v>46</v>
      </c>
      <c r="D8" s="7" t="s">
        <v>49</v>
      </c>
      <c r="E8" s="7" t="s">
        <v>50</v>
      </c>
      <c r="F8" s="7" t="s">
        <v>51</v>
      </c>
    </row>
    <row r="9" spans="1:6" ht="15" thickBot="1">
      <c r="A9" s="9" t="s">
        <v>1</v>
      </c>
      <c r="B9" s="3">
        <v>3500</v>
      </c>
      <c r="C9" s="3">
        <v>565000</v>
      </c>
      <c r="D9" s="64"/>
      <c r="E9" s="65"/>
      <c r="F9" s="4">
        <f>((B9*D9)+(C9*E9))*12</f>
        <v>0</v>
      </c>
    </row>
    <row r="10" spans="1:6" ht="15" thickBot="1">
      <c r="A10" s="9" t="s">
        <v>2</v>
      </c>
      <c r="B10" s="3">
        <v>3000</v>
      </c>
      <c r="C10" s="3">
        <v>500000</v>
      </c>
      <c r="D10" s="66"/>
      <c r="E10" s="67"/>
      <c r="F10" s="4">
        <f t="shared" ref="F10:F39" si="0">((B10*D10)+(C10*E10))*12</f>
        <v>0</v>
      </c>
    </row>
    <row r="11" spans="1:6">
      <c r="A11" s="10" t="s">
        <v>3</v>
      </c>
      <c r="B11" s="3"/>
      <c r="C11" s="3"/>
      <c r="D11" s="5"/>
      <c r="E11" s="6"/>
      <c r="F11" s="4">
        <f t="shared" si="0"/>
        <v>0</v>
      </c>
    </row>
    <row r="12" spans="1:6">
      <c r="A12" s="21" t="s">
        <v>4</v>
      </c>
      <c r="B12" s="22">
        <v>33</v>
      </c>
      <c r="C12" s="22">
        <v>6606</v>
      </c>
      <c r="D12" s="68"/>
      <c r="E12" s="69"/>
      <c r="F12" s="24">
        <f t="shared" si="0"/>
        <v>0</v>
      </c>
    </row>
    <row r="13" spans="1:6">
      <c r="A13" s="21" t="s">
        <v>5</v>
      </c>
      <c r="B13" s="22"/>
      <c r="C13" s="22"/>
      <c r="D13" s="23"/>
      <c r="E13" s="23"/>
      <c r="F13" s="24">
        <f t="shared" si="0"/>
        <v>0</v>
      </c>
    </row>
    <row r="14" spans="1:6">
      <c r="A14" s="21" t="s">
        <v>6</v>
      </c>
      <c r="B14" s="22">
        <v>11</v>
      </c>
      <c r="C14" s="22">
        <v>3303</v>
      </c>
      <c r="D14" s="70"/>
      <c r="E14" s="71"/>
      <c r="F14" s="24">
        <f t="shared" si="0"/>
        <v>0</v>
      </c>
    </row>
    <row r="15" spans="1:6">
      <c r="A15" s="21" t="s">
        <v>7</v>
      </c>
      <c r="B15" s="22">
        <v>11</v>
      </c>
      <c r="C15" s="22">
        <v>3303</v>
      </c>
      <c r="D15" s="72"/>
      <c r="E15" s="73"/>
      <c r="F15" s="24">
        <f t="shared" si="0"/>
        <v>0</v>
      </c>
    </row>
    <row r="16" spans="1:6">
      <c r="A16" s="21" t="s">
        <v>8</v>
      </c>
      <c r="B16" s="22"/>
      <c r="C16" s="22"/>
      <c r="D16" s="23"/>
      <c r="E16" s="23"/>
      <c r="F16" s="24">
        <f t="shared" si="0"/>
        <v>0</v>
      </c>
    </row>
    <row r="17" spans="1:6">
      <c r="A17" s="26" t="s">
        <v>23</v>
      </c>
      <c r="B17" s="11"/>
      <c r="C17" s="11"/>
      <c r="D17" s="12"/>
      <c r="E17" s="12"/>
      <c r="F17" s="24">
        <f t="shared" si="0"/>
        <v>0</v>
      </c>
    </row>
    <row r="18" spans="1:6">
      <c r="A18" s="25" t="s">
        <v>24</v>
      </c>
      <c r="B18" s="22">
        <v>8</v>
      </c>
      <c r="C18" s="22">
        <v>1197</v>
      </c>
      <c r="D18" s="74"/>
      <c r="E18" s="75"/>
      <c r="F18" s="24">
        <f t="shared" si="0"/>
        <v>0</v>
      </c>
    </row>
    <row r="19" spans="1:6">
      <c r="A19" s="25" t="s">
        <v>25</v>
      </c>
      <c r="B19" s="22">
        <v>4</v>
      </c>
      <c r="C19" s="22">
        <v>598</v>
      </c>
      <c r="D19" s="77"/>
      <c r="E19" s="76"/>
      <c r="F19" s="24">
        <f t="shared" si="0"/>
        <v>0</v>
      </c>
    </row>
    <row r="20" spans="1:6">
      <c r="A20" s="25" t="s">
        <v>26</v>
      </c>
      <c r="B20" s="22">
        <v>4</v>
      </c>
      <c r="C20" s="22">
        <v>598</v>
      </c>
      <c r="D20" s="78"/>
      <c r="E20" s="79"/>
      <c r="F20" s="24">
        <f t="shared" si="0"/>
        <v>0</v>
      </c>
    </row>
    <row r="21" spans="1:6" ht="28.8">
      <c r="A21" s="25" t="s">
        <v>27</v>
      </c>
      <c r="B21" s="22">
        <v>14</v>
      </c>
      <c r="C21" s="22">
        <v>2360</v>
      </c>
      <c r="D21" s="80"/>
      <c r="E21" s="81"/>
      <c r="F21" s="24">
        <f t="shared" si="0"/>
        <v>0</v>
      </c>
    </row>
    <row r="22" spans="1:6">
      <c r="A22" s="25" t="s">
        <v>28</v>
      </c>
      <c r="B22" s="22">
        <v>7</v>
      </c>
      <c r="C22" s="22">
        <v>1180</v>
      </c>
      <c r="D22" s="84"/>
      <c r="E22" s="85"/>
      <c r="F22" s="24">
        <f t="shared" si="0"/>
        <v>0</v>
      </c>
    </row>
    <row r="23" spans="1:6">
      <c r="A23" s="25" t="s">
        <v>29</v>
      </c>
      <c r="B23" s="22">
        <v>7</v>
      </c>
      <c r="C23" s="22">
        <v>1180</v>
      </c>
      <c r="D23" s="84"/>
      <c r="E23" s="85"/>
      <c r="F23" s="24">
        <f t="shared" si="0"/>
        <v>0</v>
      </c>
    </row>
    <row r="24" spans="1:6" ht="28.8">
      <c r="A24" s="25" t="s">
        <v>30</v>
      </c>
      <c r="B24" s="22"/>
      <c r="C24" s="22"/>
      <c r="D24" s="82"/>
      <c r="E24" s="83"/>
      <c r="F24" s="24">
        <f t="shared" si="0"/>
        <v>0</v>
      </c>
    </row>
    <row r="25" spans="1:6">
      <c r="A25" s="25" t="s">
        <v>31</v>
      </c>
      <c r="B25" s="22"/>
      <c r="C25" s="22"/>
      <c r="D25" s="23"/>
      <c r="E25" s="23"/>
      <c r="F25" s="24">
        <f t="shared" si="0"/>
        <v>0</v>
      </c>
    </row>
    <row r="26" spans="1:6">
      <c r="A26" s="25" t="s">
        <v>32</v>
      </c>
      <c r="B26" s="22"/>
      <c r="C26" s="22"/>
      <c r="D26" s="23"/>
      <c r="E26" s="23"/>
      <c r="F26" s="24">
        <f t="shared" si="0"/>
        <v>0</v>
      </c>
    </row>
    <row r="27" spans="1:6" ht="28.8">
      <c r="A27" s="25" t="s">
        <v>33</v>
      </c>
      <c r="B27" s="22"/>
      <c r="C27" s="22"/>
      <c r="D27" s="84"/>
      <c r="E27" s="85"/>
      <c r="F27" s="24">
        <f t="shared" si="0"/>
        <v>0</v>
      </c>
    </row>
    <row r="28" spans="1:6">
      <c r="A28" s="25" t="s">
        <v>34</v>
      </c>
      <c r="B28" s="22"/>
      <c r="C28" s="22"/>
      <c r="D28" s="23"/>
      <c r="E28" s="23"/>
      <c r="F28" s="24">
        <f t="shared" si="0"/>
        <v>0</v>
      </c>
    </row>
    <row r="29" spans="1:6">
      <c r="A29" s="25" t="s">
        <v>35</v>
      </c>
      <c r="B29" s="22"/>
      <c r="C29" s="22"/>
      <c r="D29" s="23"/>
      <c r="E29" s="23"/>
      <c r="F29" s="24">
        <f t="shared" si="0"/>
        <v>0</v>
      </c>
    </row>
    <row r="30" spans="1:6">
      <c r="A30" s="27" t="s">
        <v>9</v>
      </c>
      <c r="B30" s="22">
        <v>4618</v>
      </c>
      <c r="C30" s="22">
        <v>577252</v>
      </c>
      <c r="D30" s="23"/>
      <c r="E30" s="23"/>
      <c r="F30" s="24">
        <f t="shared" si="0"/>
        <v>0</v>
      </c>
    </row>
    <row r="31" spans="1:6">
      <c r="A31" s="27" t="s">
        <v>36</v>
      </c>
      <c r="B31" s="22">
        <v>39</v>
      </c>
      <c r="C31" s="22">
        <v>7763</v>
      </c>
      <c r="D31" s="23"/>
      <c r="E31" s="23"/>
      <c r="F31" s="24">
        <f t="shared" si="0"/>
        <v>0</v>
      </c>
    </row>
    <row r="32" spans="1:6">
      <c r="A32" s="27" t="s">
        <v>37</v>
      </c>
      <c r="B32" s="22">
        <v>260</v>
      </c>
      <c r="C32" s="22">
        <v>43242</v>
      </c>
      <c r="D32" s="23"/>
      <c r="E32" s="23"/>
      <c r="F32" s="24">
        <f t="shared" si="0"/>
        <v>0</v>
      </c>
    </row>
    <row r="33" spans="1:7">
      <c r="A33" s="27" t="s">
        <v>38</v>
      </c>
      <c r="B33" s="22"/>
      <c r="C33" s="22"/>
      <c r="D33" s="23"/>
      <c r="E33" s="23"/>
      <c r="F33" s="24">
        <f t="shared" si="0"/>
        <v>0</v>
      </c>
    </row>
    <row r="34" spans="1:7">
      <c r="A34" s="28" t="s">
        <v>54</v>
      </c>
      <c r="B34" s="22">
        <v>1065</v>
      </c>
      <c r="C34" s="22"/>
      <c r="D34" s="23"/>
      <c r="E34" s="23"/>
      <c r="F34" s="24">
        <f t="shared" si="0"/>
        <v>0</v>
      </c>
    </row>
    <row r="35" spans="1:7">
      <c r="A35" s="28" t="s">
        <v>53</v>
      </c>
      <c r="B35" s="22"/>
      <c r="C35" s="22"/>
      <c r="D35" s="23"/>
      <c r="E35" s="23"/>
      <c r="F35" s="24"/>
    </row>
    <row r="36" spans="1:7">
      <c r="A36" s="28" t="s">
        <v>39</v>
      </c>
      <c r="B36" s="22">
        <v>141</v>
      </c>
      <c r="C36" s="22"/>
      <c r="D36" s="23"/>
      <c r="E36" s="23"/>
      <c r="F36" s="24">
        <f t="shared" si="0"/>
        <v>0</v>
      </c>
    </row>
    <row r="37" spans="1:7">
      <c r="A37" s="28" t="s">
        <v>40</v>
      </c>
      <c r="B37" s="22">
        <v>126</v>
      </c>
      <c r="C37" s="22"/>
      <c r="D37" s="23"/>
      <c r="E37" s="23"/>
      <c r="F37" s="24">
        <f t="shared" si="0"/>
        <v>0</v>
      </c>
      <c r="G37" s="29"/>
    </row>
    <row r="38" spans="1:7">
      <c r="A38" s="28" t="s">
        <v>41</v>
      </c>
      <c r="B38" s="22"/>
      <c r="C38" s="22"/>
      <c r="D38" s="23"/>
      <c r="E38" s="23"/>
      <c r="F38" s="24">
        <f t="shared" si="0"/>
        <v>0</v>
      </c>
      <c r="G38" s="29"/>
    </row>
    <row r="39" spans="1:7">
      <c r="A39" s="28" t="s">
        <v>42</v>
      </c>
      <c r="B39" s="22"/>
      <c r="C39" s="22"/>
      <c r="D39" s="23"/>
      <c r="E39" s="23"/>
      <c r="F39" s="24">
        <f t="shared" si="0"/>
        <v>0</v>
      </c>
      <c r="G39" s="29"/>
    </row>
    <row r="40" spans="1:7" ht="15" thickBot="1">
      <c r="A40" s="29"/>
      <c r="B40" s="53"/>
      <c r="C40" s="29"/>
      <c r="D40" s="29"/>
      <c r="E40" s="29"/>
      <c r="F40" s="29"/>
      <c r="G40" s="29"/>
    </row>
    <row r="41" spans="1:7" ht="29.55" customHeight="1" thickBot="1">
      <c r="A41" s="90" t="s">
        <v>56</v>
      </c>
      <c r="B41" s="91"/>
      <c r="C41" s="30"/>
      <c r="D41" s="30"/>
      <c r="E41" s="30"/>
      <c r="F41" s="31">
        <f>SUM(F9:F39)</f>
        <v>0</v>
      </c>
      <c r="G41" s="29"/>
    </row>
    <row r="42" spans="1:7">
      <c r="A42" s="29"/>
      <c r="B42" s="53"/>
      <c r="C42" s="29"/>
      <c r="D42" s="29"/>
      <c r="E42" s="29"/>
      <c r="F42" s="32"/>
      <c r="G42" s="29"/>
    </row>
    <row r="43" spans="1:7" s="29" customFormat="1">
      <c r="A43" s="39" t="s">
        <v>13</v>
      </c>
      <c r="B43" s="53"/>
    </row>
    <row r="44" spans="1:7" s="29" customFormat="1" ht="15" customHeight="1">
      <c r="B44" s="53"/>
      <c r="C44" s="87" t="s">
        <v>45</v>
      </c>
      <c r="D44" s="87"/>
      <c r="E44" s="88"/>
      <c r="F44" s="88"/>
    </row>
    <row r="45" spans="1:7" s="29" customFormat="1" ht="24">
      <c r="A45" s="40" t="s">
        <v>0</v>
      </c>
      <c r="B45" s="59" t="s">
        <v>48</v>
      </c>
      <c r="C45" s="40" t="s">
        <v>52</v>
      </c>
      <c r="D45" s="40" t="s">
        <v>51</v>
      </c>
      <c r="E45" s="8"/>
      <c r="F45" s="8"/>
    </row>
    <row r="46" spans="1:7" s="29" customFormat="1" ht="28.8">
      <c r="A46" s="41" t="s">
        <v>63</v>
      </c>
      <c r="B46" s="60"/>
      <c r="C46" s="37"/>
      <c r="D46" s="37">
        <f>+C46*12</f>
        <v>0</v>
      </c>
      <c r="E46" s="38"/>
      <c r="F46" s="38"/>
    </row>
    <row r="47" spans="1:7" s="29" customFormat="1">
      <c r="A47" s="26" t="s">
        <v>20</v>
      </c>
      <c r="B47" s="60"/>
      <c r="C47" s="42"/>
      <c r="D47" s="37">
        <f>+C47</f>
        <v>0</v>
      </c>
      <c r="E47" s="43"/>
      <c r="F47" s="38"/>
    </row>
    <row r="48" spans="1:7" s="29" customFormat="1">
      <c r="A48" s="26" t="s">
        <v>21</v>
      </c>
      <c r="B48" s="60"/>
      <c r="C48" s="42"/>
      <c r="D48" s="37">
        <f>+C48</f>
        <v>0</v>
      </c>
      <c r="E48" s="43"/>
      <c r="F48" s="38"/>
    </row>
    <row r="49" spans="1:6" s="29" customFormat="1">
      <c r="A49" s="95" t="s">
        <v>19</v>
      </c>
      <c r="B49" s="96"/>
      <c r="C49" s="33"/>
      <c r="D49" s="34"/>
      <c r="E49" s="35"/>
      <c r="F49" s="36"/>
    </row>
    <row r="50" spans="1:6" s="29" customFormat="1">
      <c r="A50" s="93" t="s">
        <v>59</v>
      </c>
      <c r="B50" s="63">
        <v>15</v>
      </c>
      <c r="C50" s="94"/>
      <c r="D50" s="34"/>
      <c r="E50" s="35"/>
      <c r="F50" s="36"/>
    </row>
    <row r="51" spans="1:6" s="29" customFormat="1">
      <c r="A51" s="93" t="s">
        <v>60</v>
      </c>
      <c r="B51" s="63">
        <v>13</v>
      </c>
      <c r="C51" s="94"/>
      <c r="D51" s="34"/>
      <c r="E51" s="35"/>
      <c r="F51" s="36"/>
    </row>
    <row r="52" spans="1:6" s="29" customFormat="1">
      <c r="A52" s="93" t="s">
        <v>58</v>
      </c>
      <c r="B52" s="63">
        <v>8</v>
      </c>
      <c r="C52" s="99"/>
      <c r="D52" s="100"/>
      <c r="E52" s="35"/>
      <c r="F52" s="36"/>
    </row>
    <row r="53" spans="1:6" s="29" customFormat="1">
      <c r="A53" s="93" t="s">
        <v>61</v>
      </c>
      <c r="B53" s="63">
        <v>27</v>
      </c>
      <c r="C53" s="33"/>
      <c r="D53" s="34"/>
      <c r="E53" s="35"/>
      <c r="F53" s="36"/>
    </row>
    <row r="54" spans="1:6" s="29" customFormat="1">
      <c r="A54" s="93" t="s">
        <v>62</v>
      </c>
      <c r="B54" s="63">
        <v>2</v>
      </c>
      <c r="C54" s="33"/>
      <c r="D54" s="34"/>
      <c r="E54" s="35"/>
      <c r="F54" s="36"/>
    </row>
    <row r="55" spans="1:6" s="29" customFormat="1">
      <c r="A55" s="97" t="s">
        <v>64</v>
      </c>
      <c r="B55" s="98">
        <v>2</v>
      </c>
      <c r="C55" s="101"/>
      <c r="D55" s="102"/>
      <c r="E55" s="35"/>
      <c r="F55" s="36"/>
    </row>
    <row r="56" spans="1:6" s="29" customFormat="1">
      <c r="A56" s="93" t="s">
        <v>65</v>
      </c>
      <c r="B56" s="61">
        <v>2</v>
      </c>
      <c r="C56" s="33"/>
      <c r="D56" s="34"/>
      <c r="E56" s="35"/>
      <c r="F56" s="36"/>
    </row>
    <row r="57" spans="1:6" s="29" customFormat="1">
      <c r="A57" s="93" t="s">
        <v>66</v>
      </c>
      <c r="B57" s="61">
        <v>3</v>
      </c>
      <c r="C57" s="33"/>
      <c r="D57" s="34"/>
      <c r="E57" s="35"/>
      <c r="F57" s="36"/>
    </row>
    <row r="58" spans="1:6">
      <c r="A58" s="92" t="s">
        <v>10</v>
      </c>
      <c r="B58" s="62"/>
      <c r="C58" s="15"/>
      <c r="D58" s="16"/>
      <c r="E58" s="14"/>
      <c r="F58" s="14"/>
    </row>
    <row r="59" spans="1:6" ht="28.8">
      <c r="A59" s="44" t="s">
        <v>43</v>
      </c>
      <c r="B59" s="54"/>
      <c r="C59" s="37"/>
      <c r="D59" s="37">
        <f>+C59</f>
        <v>0</v>
      </c>
      <c r="E59" s="14"/>
      <c r="F59" s="14"/>
    </row>
    <row r="60" spans="1:6">
      <c r="A60" s="44" t="s">
        <v>44</v>
      </c>
      <c r="B60" s="54"/>
      <c r="C60" s="37"/>
      <c r="D60" s="37"/>
      <c r="E60" s="14"/>
      <c r="F60" s="14"/>
    </row>
    <row r="61" spans="1:6">
      <c r="A61" s="21" t="s">
        <v>15</v>
      </c>
      <c r="B61" s="55"/>
      <c r="C61" s="45"/>
      <c r="D61" s="37">
        <f t="shared" ref="D61:D63" si="1">+C61</f>
        <v>0</v>
      </c>
      <c r="E61" s="14"/>
      <c r="F61" s="14"/>
    </row>
    <row r="62" spans="1:6">
      <c r="A62" s="21" t="s">
        <v>16</v>
      </c>
      <c r="B62" s="55"/>
      <c r="C62" s="45"/>
      <c r="D62" s="37">
        <f t="shared" si="1"/>
        <v>0</v>
      </c>
      <c r="E62" s="14"/>
      <c r="F62" s="14"/>
    </row>
    <row r="63" spans="1:6">
      <c r="A63" s="21" t="s">
        <v>17</v>
      </c>
      <c r="B63" s="55"/>
      <c r="C63" s="45"/>
      <c r="D63" s="37">
        <f t="shared" si="1"/>
        <v>0</v>
      </c>
      <c r="E63" s="17"/>
      <c r="F63" s="18"/>
    </row>
    <row r="64" spans="1:6">
      <c r="A64" s="46" t="s">
        <v>11</v>
      </c>
      <c r="B64" s="63">
        <v>29</v>
      </c>
      <c r="C64" s="37"/>
      <c r="D64" s="37">
        <f>+B64*C64*12</f>
        <v>0</v>
      </c>
      <c r="E64" s="19"/>
      <c r="F64" s="14"/>
    </row>
    <row r="65" spans="1:6" ht="15" thickBot="1">
      <c r="A65" s="13"/>
      <c r="B65" s="56"/>
      <c r="C65" s="13"/>
      <c r="D65" s="20"/>
      <c r="E65" s="14"/>
      <c r="F65" s="14"/>
    </row>
    <row r="66" spans="1:6" s="29" customFormat="1" ht="15" thickBot="1">
      <c r="A66" s="47" t="s">
        <v>55</v>
      </c>
      <c r="B66" s="57"/>
      <c r="C66" s="30"/>
      <c r="D66" s="48"/>
      <c r="E66" s="49"/>
      <c r="F66" s="38"/>
    </row>
    <row r="67" spans="1:6" s="29" customFormat="1">
      <c r="B67" s="53"/>
      <c r="D67" s="50"/>
      <c r="E67" s="49"/>
      <c r="F67" s="38"/>
    </row>
    <row r="68" spans="1:6" s="29" customFormat="1" ht="15" thickBot="1">
      <c r="B68" s="53"/>
      <c r="D68" s="50"/>
      <c r="E68" s="49"/>
      <c r="F68" s="38"/>
    </row>
    <row r="69" spans="1:6" s="29" customFormat="1" ht="15" thickBot="1">
      <c r="A69" s="47" t="s">
        <v>57</v>
      </c>
      <c r="B69" s="57"/>
      <c r="C69" s="30"/>
      <c r="D69" s="51"/>
      <c r="E69" s="38"/>
      <c r="F69" s="38"/>
    </row>
    <row r="70" spans="1:6" s="29" customFormat="1">
      <c r="B70" s="53"/>
      <c r="D70" s="50"/>
    </row>
    <row r="71" spans="1:6" s="29" customFormat="1">
      <c r="B71" s="53"/>
      <c r="D71" s="50"/>
    </row>
    <row r="72" spans="1:6" s="29" customFormat="1">
      <c r="B72" s="53"/>
      <c r="D72" s="50"/>
    </row>
    <row r="73" spans="1:6" s="29" customFormat="1" ht="15" thickBot="1">
      <c r="B73" s="53"/>
      <c r="D73" s="50"/>
    </row>
    <row r="74" spans="1:6" s="29" customFormat="1" ht="15" thickBot="1">
      <c r="B74" s="53"/>
      <c r="D74" s="50"/>
      <c r="E74" s="30"/>
      <c r="F74" s="31">
        <f>+F41+D66</f>
        <v>0</v>
      </c>
    </row>
  </sheetData>
  <mergeCells count="7">
    <mergeCell ref="D7:F7"/>
    <mergeCell ref="C44:D44"/>
    <mergeCell ref="E44:F44"/>
    <mergeCell ref="A1:F1"/>
    <mergeCell ref="A2:F2"/>
    <mergeCell ref="D6:F6"/>
    <mergeCell ref="A41:B4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6760F654580F498E3EE3F13C141678" ma:contentTypeVersion="1" ma:contentTypeDescription="Crear nuevo documento." ma:contentTypeScope="" ma:versionID="cc7b876ba9d90cf538ae5439d3a6845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abaa203871f5489533943e31c73e6ae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20DEF9-F154-4802-AD39-B62E9C1AFAC6}"/>
</file>

<file path=customXml/itemProps2.xml><?xml version="1.0" encoding="utf-8"?>
<ds:datastoreItem xmlns:ds="http://schemas.openxmlformats.org/officeDocument/2006/customXml" ds:itemID="{6FBA0788-066D-43AE-B2B3-EB8E65851443}"/>
</file>

<file path=customXml/itemProps3.xml><?xml version="1.0" encoding="utf-8"?>
<ds:datastoreItem xmlns:ds="http://schemas.openxmlformats.org/officeDocument/2006/customXml" ds:itemID="{0CE60D72-F948-4DDE-8941-612629AE1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Serv con Terminal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2015-12-24T11:49:56Z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0x010100EC6760F654580F498E3EE3F13C141678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